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2" r:id="rId1"/>
  </sheets>
  <definedNames>
    <definedName name="_xlnm._FilterDatabase" localSheetId="0" hidden="1">附件1!$A$4:$O$27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<sst xmlns="http://schemas.openxmlformats.org/spreadsheetml/2006/main" count="108" uniqueCount="46">
  <si>
    <t>2023年度绩效考核（教师）积分汇总表</t>
  </si>
  <si>
    <t>序号</t>
  </si>
  <si>
    <t>部门</t>
  </si>
  <si>
    <t>职位大类</t>
  </si>
  <si>
    <t>姓名</t>
  </si>
  <si>
    <t>自我评价10％</t>
  </si>
  <si>
    <t>学生评价20％</t>
  </si>
  <si>
    <t>同行评价30％</t>
  </si>
  <si>
    <t>领导评价40％</t>
  </si>
  <si>
    <t>绩效总积分</t>
  </si>
  <si>
    <t>绩效等级</t>
  </si>
  <si>
    <t>备注</t>
  </si>
  <si>
    <t>得分</t>
  </si>
  <si>
    <t>折合得分</t>
  </si>
  <si>
    <t>公共基础课部</t>
  </si>
  <si>
    <t>专职教师</t>
  </si>
  <si>
    <t>魏雪姣</t>
  </si>
  <si>
    <t>王敏洁</t>
  </si>
  <si>
    <t>方郡格</t>
  </si>
  <si>
    <t>杨庆</t>
  </si>
  <si>
    <t>付彩霞</t>
  </si>
  <si>
    <t>别龙平</t>
  </si>
  <si>
    <t>唐星星</t>
  </si>
  <si>
    <t>郑海文</t>
  </si>
  <si>
    <t>杨萌萌</t>
  </si>
  <si>
    <t>刘书婷</t>
  </si>
  <si>
    <t>陈露露</t>
  </si>
  <si>
    <t>殷云</t>
  </si>
  <si>
    <t>刘君霞</t>
  </si>
  <si>
    <t>聂胡艺</t>
  </si>
  <si>
    <t>文倩倩</t>
  </si>
  <si>
    <t>冯晓苗</t>
  </si>
  <si>
    <t>殷容容</t>
  </si>
  <si>
    <t>谭凤娟</t>
  </si>
  <si>
    <t>张琴</t>
  </si>
  <si>
    <t>姚顺</t>
  </si>
  <si>
    <t>张国莉</t>
  </si>
  <si>
    <t>蒋晓天</t>
  </si>
  <si>
    <t>李健</t>
  </si>
  <si>
    <t>李颜</t>
  </si>
  <si>
    <t>谭鑫磊</t>
  </si>
  <si>
    <t>李娜娜</t>
  </si>
  <si>
    <t>雷皓然</t>
  </si>
  <si>
    <t>余鹏程</t>
  </si>
  <si>
    <t>周婷</t>
  </si>
  <si>
    <t xml:space="preserve">                        考核负责人签名：                               考核组长签名：                                 院长签名：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</si>
</sst>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3" xfId="5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4" xfId="0" applyNumberFormat="1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Normal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topLeftCell="A7" workbookViewId="0">
      <selection activeCell="B38" sqref="B38"/>
    </sheetView>
  </sheetViews>
  <sheetFormatPr defaultColWidth="9" defaultRowHeight="13.5"/>
  <cols>
    <col min="1" max="1" width="6.25" customWidth="1"/>
    <col min="2" max="2" width="25.625" customWidth="1"/>
    <col min="3" max="3" width="15.5" customWidth="1"/>
    <col min="4" max="4" width="9" style="3"/>
    <col min="13" max="13" width="13.625" customWidth="1"/>
    <col min="14" max="14" width="11" customWidth="1"/>
  </cols>
  <sheetData>
    <row r="1" s="1" customFormat="1" ht="27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5"/>
    </row>
    <row r="2" ht="21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7" t="s">
        <v>6</v>
      </c>
      <c r="H2" s="8"/>
      <c r="I2" s="6" t="s">
        <v>7</v>
      </c>
      <c r="J2" s="6"/>
      <c r="K2" s="6" t="s">
        <v>8</v>
      </c>
      <c r="L2" s="6"/>
      <c r="M2" s="6" t="s">
        <v>9</v>
      </c>
      <c r="N2" s="6" t="s">
        <v>10</v>
      </c>
      <c r="O2" s="6" t="s">
        <v>11</v>
      </c>
    </row>
    <row r="3" ht="21" customHeight="1" spans="1:15">
      <c r="A3" s="6"/>
      <c r="B3" s="6"/>
      <c r="C3" s="6"/>
      <c r="D3" s="6"/>
      <c r="E3" s="6" t="s">
        <v>12</v>
      </c>
      <c r="F3" s="6" t="s">
        <v>13</v>
      </c>
      <c r="G3" s="6" t="s">
        <v>12</v>
      </c>
      <c r="H3" s="6" t="s">
        <v>13</v>
      </c>
      <c r="I3" s="6" t="s">
        <v>12</v>
      </c>
      <c r="J3" s="6" t="s">
        <v>13</v>
      </c>
      <c r="K3" s="6" t="s">
        <v>12</v>
      </c>
      <c r="L3" s="6" t="s">
        <v>13</v>
      </c>
      <c r="M3" s="6"/>
      <c r="N3" s="6"/>
      <c r="O3" s="6"/>
    </row>
    <row r="4" s="2" customFormat="1" ht="18" customHeight="1" spans="1:15">
      <c r="A4" s="6">
        <v>1</v>
      </c>
      <c r="B4" s="9" t="s">
        <v>14</v>
      </c>
      <c r="C4" s="10" t="s">
        <v>15</v>
      </c>
      <c r="D4" s="11" t="s">
        <v>16</v>
      </c>
      <c r="E4" s="10">
        <v>98</v>
      </c>
      <c r="F4" s="12">
        <f>E4*0.1</f>
        <v>9.8</v>
      </c>
      <c r="G4" s="12">
        <v>94.47</v>
      </c>
      <c r="H4" s="12">
        <f>0.2*G4</f>
        <v>18.894</v>
      </c>
      <c r="I4" s="16">
        <v>97.4705882352941</v>
      </c>
      <c r="J4" s="12">
        <f>I4*0.3</f>
        <v>29.2411764705882</v>
      </c>
      <c r="K4" s="12">
        <v>97</v>
      </c>
      <c r="L4" s="12">
        <f>K4*0.4</f>
        <v>38.8</v>
      </c>
      <c r="M4" s="12">
        <f>F4+J4+L4+H4</f>
        <v>96.7351764705882</v>
      </c>
      <c r="N4" s="10"/>
      <c r="O4" s="10"/>
    </row>
    <row r="5" s="2" customFormat="1" ht="18" customHeight="1" spans="1:15">
      <c r="A5" s="6">
        <v>2</v>
      </c>
      <c r="B5" s="9" t="s">
        <v>14</v>
      </c>
      <c r="C5" s="10" t="s">
        <v>15</v>
      </c>
      <c r="D5" s="11" t="s">
        <v>17</v>
      </c>
      <c r="E5" s="10">
        <v>94</v>
      </c>
      <c r="F5" s="12">
        <f>E5*0.1</f>
        <v>9.4</v>
      </c>
      <c r="G5" s="12">
        <v>94.4</v>
      </c>
      <c r="H5" s="12">
        <f>0.2*G5</f>
        <v>18.88</v>
      </c>
      <c r="I5" s="16">
        <v>97.0882352941177</v>
      </c>
      <c r="J5" s="12">
        <f>I5*0.3</f>
        <v>29.1264705882353</v>
      </c>
      <c r="K5" s="12">
        <v>97</v>
      </c>
      <c r="L5" s="12">
        <f>K5*0.4</f>
        <v>38.8</v>
      </c>
      <c r="M5" s="12">
        <f>F5+J5+L5+H5</f>
        <v>96.2064705882353</v>
      </c>
      <c r="N5" s="10"/>
      <c r="O5" s="10"/>
    </row>
    <row r="6" s="2" customFormat="1" ht="18" customHeight="1" spans="1:15">
      <c r="A6" s="6">
        <v>3</v>
      </c>
      <c r="B6" s="9" t="s">
        <v>14</v>
      </c>
      <c r="C6" s="10" t="s">
        <v>15</v>
      </c>
      <c r="D6" s="11" t="s">
        <v>18</v>
      </c>
      <c r="E6" s="10">
        <v>100</v>
      </c>
      <c r="F6" s="12">
        <f>E6*0.1</f>
        <v>10</v>
      </c>
      <c r="G6" s="12">
        <v>97</v>
      </c>
      <c r="H6" s="12">
        <f>0.2*G6</f>
        <v>19.4</v>
      </c>
      <c r="I6" s="16">
        <v>96.4705882352941</v>
      </c>
      <c r="J6" s="12">
        <f>I6*0.3</f>
        <v>28.9411764705882</v>
      </c>
      <c r="K6" s="12">
        <v>94.5</v>
      </c>
      <c r="L6" s="12">
        <f>K6*0.4</f>
        <v>37.8</v>
      </c>
      <c r="M6" s="12">
        <f>F6+J6+L6+H6</f>
        <v>96.1411764705882</v>
      </c>
      <c r="N6" s="17"/>
      <c r="O6" s="18"/>
    </row>
    <row r="7" s="2" customFormat="1" ht="18" customHeight="1" spans="1:15">
      <c r="A7" s="6">
        <v>4</v>
      </c>
      <c r="B7" s="9" t="s">
        <v>14</v>
      </c>
      <c r="C7" s="10" t="s">
        <v>15</v>
      </c>
      <c r="D7" s="11" t="s">
        <v>19</v>
      </c>
      <c r="E7" s="10">
        <v>98</v>
      </c>
      <c r="F7" s="12">
        <f>E7*0.1</f>
        <v>9.8</v>
      </c>
      <c r="G7" s="12">
        <v>94.15</v>
      </c>
      <c r="H7" s="12">
        <f>0.2*G7</f>
        <v>18.83</v>
      </c>
      <c r="I7" s="16">
        <v>97.2352941176471</v>
      </c>
      <c r="J7" s="12">
        <f>I7*0.3</f>
        <v>29.1705882352941</v>
      </c>
      <c r="K7" s="12">
        <v>94.75</v>
      </c>
      <c r="L7" s="12">
        <f>K7*0.4</f>
        <v>37.9</v>
      </c>
      <c r="M7" s="12">
        <f>F7+J7+L7+H7</f>
        <v>95.7005882352941</v>
      </c>
      <c r="N7" s="10"/>
      <c r="O7" s="10"/>
    </row>
    <row r="8" s="2" customFormat="1" ht="18" customHeight="1" spans="1:15">
      <c r="A8" s="6">
        <v>5</v>
      </c>
      <c r="B8" s="9" t="s">
        <v>14</v>
      </c>
      <c r="C8" s="10" t="s">
        <v>15</v>
      </c>
      <c r="D8" s="11" t="s">
        <v>20</v>
      </c>
      <c r="E8" s="10">
        <v>98</v>
      </c>
      <c r="F8" s="12">
        <f t="shared" ref="F8:F37" si="0">E8*0.1</f>
        <v>9.8</v>
      </c>
      <c r="G8" s="13">
        <v>93.93</v>
      </c>
      <c r="H8" s="12">
        <f t="shared" ref="H8:H37" si="1">0.2*G8</f>
        <v>18.786</v>
      </c>
      <c r="I8" s="16">
        <v>96.9705882352941</v>
      </c>
      <c r="J8" s="12">
        <f t="shared" ref="J8:J37" si="2">I8*0.3</f>
        <v>29.0911764705882</v>
      </c>
      <c r="K8" s="12">
        <v>94.5</v>
      </c>
      <c r="L8" s="12">
        <f t="shared" ref="L8:L37" si="3">K8*0.4</f>
        <v>37.8</v>
      </c>
      <c r="M8" s="12">
        <f t="shared" ref="M8:M37" si="4">F8+J8+L8+H8</f>
        <v>95.4771764705882</v>
      </c>
      <c r="N8" s="10"/>
      <c r="O8" s="10"/>
    </row>
    <row r="9" s="2" customFormat="1" ht="18" customHeight="1" spans="1:15">
      <c r="A9" s="6">
        <v>6</v>
      </c>
      <c r="B9" s="9" t="s">
        <v>14</v>
      </c>
      <c r="C9" s="10" t="s">
        <v>15</v>
      </c>
      <c r="D9" s="11" t="s">
        <v>21</v>
      </c>
      <c r="E9" s="10">
        <v>95</v>
      </c>
      <c r="F9" s="12">
        <f t="shared" si="0"/>
        <v>9.5</v>
      </c>
      <c r="G9" s="13">
        <v>91.7</v>
      </c>
      <c r="H9" s="12">
        <f t="shared" si="1"/>
        <v>18.34</v>
      </c>
      <c r="I9" s="16">
        <v>96.9705882352941</v>
      </c>
      <c r="J9" s="12">
        <f t="shared" si="2"/>
        <v>29.0911764705882</v>
      </c>
      <c r="K9" s="12">
        <v>96.25</v>
      </c>
      <c r="L9" s="12">
        <f t="shared" si="3"/>
        <v>38.5</v>
      </c>
      <c r="M9" s="12">
        <f t="shared" si="4"/>
        <v>95.4311764705882</v>
      </c>
      <c r="N9" s="10"/>
      <c r="O9" s="10"/>
    </row>
    <row r="10" s="2" customFormat="1" ht="18" customHeight="1" spans="1:15">
      <c r="A10" s="6">
        <v>7</v>
      </c>
      <c r="B10" s="9" t="s">
        <v>14</v>
      </c>
      <c r="C10" s="10" t="s">
        <v>15</v>
      </c>
      <c r="D10" s="11" t="s">
        <v>22</v>
      </c>
      <c r="E10" s="10">
        <v>98</v>
      </c>
      <c r="F10" s="12">
        <f t="shared" si="0"/>
        <v>9.8</v>
      </c>
      <c r="G10" s="12">
        <v>89.09</v>
      </c>
      <c r="H10" s="12">
        <f t="shared" si="1"/>
        <v>17.818</v>
      </c>
      <c r="I10" s="16">
        <v>97.4705882352941</v>
      </c>
      <c r="J10" s="12">
        <f t="shared" si="2"/>
        <v>29.2411764705882</v>
      </c>
      <c r="K10" s="12">
        <v>96</v>
      </c>
      <c r="L10" s="12">
        <f t="shared" si="3"/>
        <v>38.4</v>
      </c>
      <c r="M10" s="12">
        <f t="shared" si="4"/>
        <v>95.2591764705882</v>
      </c>
      <c r="N10" s="10"/>
      <c r="O10" s="10"/>
    </row>
    <row r="11" s="2" customFormat="1" ht="18" customHeight="1" spans="1:15">
      <c r="A11" s="6">
        <v>8</v>
      </c>
      <c r="B11" s="9" t="s">
        <v>14</v>
      </c>
      <c r="C11" s="10" t="s">
        <v>15</v>
      </c>
      <c r="D11" s="11" t="s">
        <v>23</v>
      </c>
      <c r="E11" s="10">
        <v>100</v>
      </c>
      <c r="F11" s="12">
        <f t="shared" si="0"/>
        <v>10</v>
      </c>
      <c r="G11" s="12">
        <v>91.85</v>
      </c>
      <c r="H11" s="12">
        <f t="shared" si="1"/>
        <v>18.37</v>
      </c>
      <c r="I11" s="16">
        <v>96.6470588235294</v>
      </c>
      <c r="J11" s="12">
        <f t="shared" si="2"/>
        <v>28.9941176470588</v>
      </c>
      <c r="K11" s="12">
        <v>94.5</v>
      </c>
      <c r="L11" s="12">
        <f t="shared" si="3"/>
        <v>37.8</v>
      </c>
      <c r="M11" s="12">
        <f t="shared" si="4"/>
        <v>95.1641176470588</v>
      </c>
      <c r="N11" s="10"/>
      <c r="O11" s="10"/>
    </row>
    <row r="12" s="2" customFormat="1" ht="18" customHeight="1" spans="1:15">
      <c r="A12" s="6">
        <v>9</v>
      </c>
      <c r="B12" s="9" t="s">
        <v>14</v>
      </c>
      <c r="C12" s="10" t="s">
        <v>15</v>
      </c>
      <c r="D12" s="11" t="s">
        <v>24</v>
      </c>
      <c r="E12" s="10">
        <v>100</v>
      </c>
      <c r="F12" s="12">
        <f t="shared" si="0"/>
        <v>10</v>
      </c>
      <c r="G12" s="12">
        <v>92</v>
      </c>
      <c r="H12" s="12">
        <f t="shared" si="1"/>
        <v>18.4</v>
      </c>
      <c r="I12" s="16">
        <v>96.5588235294118</v>
      </c>
      <c r="J12" s="12">
        <f t="shared" si="2"/>
        <v>28.9676470588235</v>
      </c>
      <c r="K12" s="12">
        <v>94.25</v>
      </c>
      <c r="L12" s="12">
        <f t="shared" si="3"/>
        <v>37.7</v>
      </c>
      <c r="M12" s="12">
        <f t="shared" si="4"/>
        <v>95.0676470588236</v>
      </c>
      <c r="N12" s="10"/>
      <c r="O12" s="18"/>
    </row>
    <row r="13" s="2" customFormat="1" ht="18" customHeight="1" spans="1:15">
      <c r="A13" s="6">
        <v>10</v>
      </c>
      <c r="B13" s="9" t="s">
        <v>14</v>
      </c>
      <c r="C13" s="10" t="s">
        <v>15</v>
      </c>
      <c r="D13" s="11" t="s">
        <v>25</v>
      </c>
      <c r="E13" s="10">
        <v>100</v>
      </c>
      <c r="F13" s="12">
        <f t="shared" si="0"/>
        <v>10</v>
      </c>
      <c r="G13" s="12">
        <v>92.96</v>
      </c>
      <c r="H13" s="12">
        <f t="shared" si="1"/>
        <v>18.592</v>
      </c>
      <c r="I13" s="16">
        <v>96.8235294117647</v>
      </c>
      <c r="J13" s="12">
        <f t="shared" si="2"/>
        <v>29.0470588235294</v>
      </c>
      <c r="K13" s="12">
        <v>93.25</v>
      </c>
      <c r="L13" s="12">
        <f t="shared" si="3"/>
        <v>37.3</v>
      </c>
      <c r="M13" s="12">
        <f t="shared" si="4"/>
        <v>94.9390588235294</v>
      </c>
      <c r="N13" s="10"/>
      <c r="O13" s="10"/>
    </row>
    <row r="14" s="2" customFormat="1" ht="18" customHeight="1" spans="1:15">
      <c r="A14" s="6">
        <v>11</v>
      </c>
      <c r="B14" s="9" t="s">
        <v>14</v>
      </c>
      <c r="C14" s="10" t="s">
        <v>15</v>
      </c>
      <c r="D14" s="11" t="s">
        <v>26</v>
      </c>
      <c r="E14" s="10">
        <v>100</v>
      </c>
      <c r="F14" s="12">
        <f t="shared" si="0"/>
        <v>10</v>
      </c>
      <c r="G14" s="12">
        <v>93</v>
      </c>
      <c r="H14" s="12">
        <f t="shared" si="1"/>
        <v>18.6</v>
      </c>
      <c r="I14" s="16">
        <v>96.8529411764706</v>
      </c>
      <c r="J14" s="12">
        <f t="shared" si="2"/>
        <v>29.0558823529412</v>
      </c>
      <c r="K14" s="12">
        <v>93</v>
      </c>
      <c r="L14" s="12">
        <f t="shared" si="3"/>
        <v>37.2</v>
      </c>
      <c r="M14" s="12">
        <f t="shared" si="4"/>
        <v>94.8558823529412</v>
      </c>
      <c r="N14" s="10"/>
      <c r="O14" s="10"/>
    </row>
    <row r="15" s="2" customFormat="1" ht="18" customHeight="1" spans="1:15">
      <c r="A15" s="6">
        <v>12</v>
      </c>
      <c r="B15" s="9" t="s">
        <v>14</v>
      </c>
      <c r="C15" s="10" t="s">
        <v>15</v>
      </c>
      <c r="D15" s="11" t="s">
        <v>27</v>
      </c>
      <c r="E15" s="10">
        <v>98</v>
      </c>
      <c r="F15" s="12">
        <f t="shared" si="0"/>
        <v>9.8</v>
      </c>
      <c r="G15" s="12">
        <v>93.36</v>
      </c>
      <c r="H15" s="12">
        <f t="shared" si="1"/>
        <v>18.672</v>
      </c>
      <c r="I15" s="16">
        <v>97</v>
      </c>
      <c r="J15" s="12">
        <f t="shared" si="2"/>
        <v>29.1</v>
      </c>
      <c r="K15" s="12">
        <v>93</v>
      </c>
      <c r="L15" s="12">
        <f t="shared" si="3"/>
        <v>37.2</v>
      </c>
      <c r="M15" s="12">
        <f t="shared" si="4"/>
        <v>94.772</v>
      </c>
      <c r="N15" s="10"/>
      <c r="O15" s="10"/>
    </row>
    <row r="16" s="2" customFormat="1" ht="18" customHeight="1" spans="1:15">
      <c r="A16" s="6">
        <v>13</v>
      </c>
      <c r="B16" s="9" t="s">
        <v>14</v>
      </c>
      <c r="C16" s="10" t="s">
        <v>15</v>
      </c>
      <c r="D16" s="11" t="s">
        <v>28</v>
      </c>
      <c r="E16" s="10">
        <v>100</v>
      </c>
      <c r="F16" s="12">
        <f t="shared" si="0"/>
        <v>10</v>
      </c>
      <c r="G16" s="12">
        <v>91.9</v>
      </c>
      <c r="H16" s="12">
        <f t="shared" si="1"/>
        <v>18.38</v>
      </c>
      <c r="I16" s="16">
        <v>96.9411764705882</v>
      </c>
      <c r="J16" s="12">
        <f t="shared" si="2"/>
        <v>29.0823529411765</v>
      </c>
      <c r="K16" s="12">
        <v>93</v>
      </c>
      <c r="L16" s="12">
        <f t="shared" si="3"/>
        <v>37.2</v>
      </c>
      <c r="M16" s="12">
        <f t="shared" si="4"/>
        <v>94.6623529411765</v>
      </c>
      <c r="N16" s="10"/>
      <c r="O16" s="10"/>
    </row>
    <row r="17" s="2" customFormat="1" ht="18" customHeight="1" spans="1:15">
      <c r="A17" s="6">
        <v>14</v>
      </c>
      <c r="B17" s="9" t="s">
        <v>14</v>
      </c>
      <c r="C17" s="10" t="s">
        <v>15</v>
      </c>
      <c r="D17" s="11" t="s">
        <v>29</v>
      </c>
      <c r="E17" s="10">
        <v>100</v>
      </c>
      <c r="F17" s="12">
        <f t="shared" si="0"/>
        <v>10</v>
      </c>
      <c r="G17" s="12">
        <v>94.75</v>
      </c>
      <c r="H17" s="12">
        <f t="shared" si="1"/>
        <v>18.95</v>
      </c>
      <c r="I17" s="16">
        <v>96.2352941176471</v>
      </c>
      <c r="J17" s="12">
        <f t="shared" si="2"/>
        <v>28.8705882352941</v>
      </c>
      <c r="K17" s="12">
        <v>91.75</v>
      </c>
      <c r="L17" s="12">
        <f t="shared" si="3"/>
        <v>36.7</v>
      </c>
      <c r="M17" s="12">
        <f t="shared" si="4"/>
        <v>94.5205882352941</v>
      </c>
      <c r="N17" s="10"/>
      <c r="O17" s="10"/>
    </row>
    <row r="18" s="2" customFormat="1" ht="18" customHeight="1" spans="1:15">
      <c r="A18" s="6">
        <v>15</v>
      </c>
      <c r="B18" s="9" t="s">
        <v>14</v>
      </c>
      <c r="C18" s="10" t="s">
        <v>15</v>
      </c>
      <c r="D18" s="11" t="s">
        <v>30</v>
      </c>
      <c r="E18" s="10">
        <v>90</v>
      </c>
      <c r="F18" s="12">
        <f t="shared" si="0"/>
        <v>9</v>
      </c>
      <c r="G18" s="12">
        <v>96.1</v>
      </c>
      <c r="H18" s="12">
        <f t="shared" si="1"/>
        <v>19.22</v>
      </c>
      <c r="I18" s="16">
        <v>96.8823529411765</v>
      </c>
      <c r="J18" s="12">
        <f t="shared" si="2"/>
        <v>29.0647058823529</v>
      </c>
      <c r="K18" s="12">
        <v>93</v>
      </c>
      <c r="L18" s="12">
        <f t="shared" si="3"/>
        <v>37.2</v>
      </c>
      <c r="M18" s="12">
        <f t="shared" si="4"/>
        <v>94.484705882353</v>
      </c>
      <c r="N18" s="10"/>
      <c r="O18" s="6"/>
    </row>
    <row r="19" s="2" customFormat="1" ht="18" customHeight="1" spans="1:15">
      <c r="A19" s="6">
        <v>16</v>
      </c>
      <c r="B19" s="9" t="s">
        <v>14</v>
      </c>
      <c r="C19" s="10" t="s">
        <v>15</v>
      </c>
      <c r="D19" s="11" t="s">
        <v>31</v>
      </c>
      <c r="E19" s="10">
        <v>100</v>
      </c>
      <c r="F19" s="12">
        <f t="shared" si="0"/>
        <v>10</v>
      </c>
      <c r="G19" s="12">
        <v>91.6</v>
      </c>
      <c r="H19" s="12">
        <f t="shared" si="1"/>
        <v>18.32</v>
      </c>
      <c r="I19" s="16">
        <v>96.8823529411765</v>
      </c>
      <c r="J19" s="12">
        <f t="shared" si="2"/>
        <v>29.0647058823529</v>
      </c>
      <c r="K19" s="12">
        <v>92.75</v>
      </c>
      <c r="L19" s="12">
        <f t="shared" si="3"/>
        <v>37.1</v>
      </c>
      <c r="M19" s="12">
        <f t="shared" si="4"/>
        <v>94.484705882353</v>
      </c>
      <c r="N19" s="10"/>
      <c r="O19" s="10"/>
    </row>
    <row r="20" s="2" customFormat="1" ht="18" customHeight="1" spans="1:15">
      <c r="A20" s="6">
        <v>17</v>
      </c>
      <c r="B20" s="9" t="s">
        <v>14</v>
      </c>
      <c r="C20" s="10" t="s">
        <v>15</v>
      </c>
      <c r="D20" s="11" t="s">
        <v>32</v>
      </c>
      <c r="E20" s="10">
        <v>93</v>
      </c>
      <c r="F20" s="12">
        <f t="shared" si="0"/>
        <v>9.3</v>
      </c>
      <c r="G20" s="12">
        <v>92.53</v>
      </c>
      <c r="H20" s="12">
        <f t="shared" si="1"/>
        <v>18.506</v>
      </c>
      <c r="I20" s="16">
        <v>96.8823529411765</v>
      </c>
      <c r="J20" s="12">
        <f t="shared" si="2"/>
        <v>29.0647058823529</v>
      </c>
      <c r="K20" s="12">
        <v>93.25</v>
      </c>
      <c r="L20" s="12">
        <f t="shared" si="3"/>
        <v>37.3</v>
      </c>
      <c r="M20" s="12">
        <f t="shared" si="4"/>
        <v>94.170705882353</v>
      </c>
      <c r="N20" s="10"/>
      <c r="O20" s="10"/>
    </row>
    <row r="21" s="2" customFormat="1" ht="18" customHeight="1" spans="1:15">
      <c r="A21" s="6">
        <v>18</v>
      </c>
      <c r="B21" s="9" t="s">
        <v>14</v>
      </c>
      <c r="C21" s="10" t="s">
        <v>15</v>
      </c>
      <c r="D21" s="11" t="s">
        <v>33</v>
      </c>
      <c r="E21" s="10">
        <v>100</v>
      </c>
      <c r="F21" s="12">
        <f t="shared" si="0"/>
        <v>10</v>
      </c>
      <c r="G21" s="12">
        <v>88.5</v>
      </c>
      <c r="H21" s="12">
        <f t="shared" si="1"/>
        <v>17.7</v>
      </c>
      <c r="I21" s="16">
        <v>97.2352941176471</v>
      </c>
      <c r="J21" s="12">
        <f t="shared" si="2"/>
        <v>29.1705882352941</v>
      </c>
      <c r="K21" s="12">
        <v>93</v>
      </c>
      <c r="L21" s="12">
        <f t="shared" si="3"/>
        <v>37.2</v>
      </c>
      <c r="M21" s="12">
        <f t="shared" si="4"/>
        <v>94.0705882352941</v>
      </c>
      <c r="N21" s="10"/>
      <c r="O21" s="10"/>
    </row>
    <row r="22" s="2" customFormat="1" ht="18" customHeight="1" spans="1:15">
      <c r="A22" s="6">
        <v>19</v>
      </c>
      <c r="B22" s="9" t="s">
        <v>14</v>
      </c>
      <c r="C22" s="10" t="s">
        <v>15</v>
      </c>
      <c r="D22" s="11" t="s">
        <v>34</v>
      </c>
      <c r="E22" s="10">
        <v>98</v>
      </c>
      <c r="F22" s="12">
        <f t="shared" si="0"/>
        <v>9.8</v>
      </c>
      <c r="G22" s="12">
        <v>93</v>
      </c>
      <c r="H22" s="12">
        <f t="shared" si="1"/>
        <v>18.6</v>
      </c>
      <c r="I22" s="16">
        <v>96.4705882352941</v>
      </c>
      <c r="J22" s="12">
        <f t="shared" si="2"/>
        <v>28.9411764705882</v>
      </c>
      <c r="K22" s="12">
        <v>91.5</v>
      </c>
      <c r="L22" s="12">
        <f t="shared" si="3"/>
        <v>36.6</v>
      </c>
      <c r="M22" s="12">
        <f t="shared" si="4"/>
        <v>93.9411764705882</v>
      </c>
      <c r="N22" s="10"/>
      <c r="O22" s="10"/>
    </row>
    <row r="23" s="2" customFormat="1" ht="18" customHeight="1" spans="1:15">
      <c r="A23" s="6">
        <v>20</v>
      </c>
      <c r="B23" s="9" t="s">
        <v>14</v>
      </c>
      <c r="C23" s="10" t="s">
        <v>15</v>
      </c>
      <c r="D23" s="11" t="s">
        <v>35</v>
      </c>
      <c r="E23" s="10">
        <v>100</v>
      </c>
      <c r="F23" s="12">
        <f t="shared" si="0"/>
        <v>10</v>
      </c>
      <c r="G23" s="12">
        <v>92.46</v>
      </c>
      <c r="H23" s="12">
        <f t="shared" si="1"/>
        <v>18.492</v>
      </c>
      <c r="I23" s="16">
        <v>96.7941176470588</v>
      </c>
      <c r="J23" s="12">
        <f t="shared" si="2"/>
        <v>29.0382352941176</v>
      </c>
      <c r="K23" s="12">
        <v>90.75</v>
      </c>
      <c r="L23" s="12">
        <f t="shared" si="3"/>
        <v>36.3</v>
      </c>
      <c r="M23" s="12">
        <f t="shared" si="4"/>
        <v>93.8302352941177</v>
      </c>
      <c r="N23" s="10"/>
      <c r="O23" s="10"/>
    </row>
    <row r="24" s="2" customFormat="1" ht="18" customHeight="1" spans="1:15">
      <c r="A24" s="6">
        <v>21</v>
      </c>
      <c r="B24" s="9" t="s">
        <v>14</v>
      </c>
      <c r="C24" s="10" t="s">
        <v>15</v>
      </c>
      <c r="D24" s="11" t="s">
        <v>36</v>
      </c>
      <c r="E24" s="10">
        <v>100</v>
      </c>
      <c r="F24" s="12">
        <f t="shared" si="0"/>
        <v>10</v>
      </c>
      <c r="G24" s="12">
        <v>92.8</v>
      </c>
      <c r="H24" s="12">
        <f t="shared" si="1"/>
        <v>18.56</v>
      </c>
      <c r="I24" s="16">
        <v>96.2941176470588</v>
      </c>
      <c r="J24" s="12">
        <f t="shared" si="2"/>
        <v>28.8882352941176</v>
      </c>
      <c r="K24" s="12">
        <v>90.75</v>
      </c>
      <c r="L24" s="12">
        <f t="shared" si="3"/>
        <v>36.3</v>
      </c>
      <c r="M24" s="12">
        <f t="shared" si="4"/>
        <v>93.7482352941176</v>
      </c>
      <c r="N24" s="10"/>
      <c r="O24" s="10"/>
    </row>
    <row r="25" s="2" customFormat="1" ht="18" customHeight="1" spans="1:15">
      <c r="A25" s="6">
        <v>22</v>
      </c>
      <c r="B25" s="9" t="s">
        <v>14</v>
      </c>
      <c r="C25" s="10" t="s">
        <v>15</v>
      </c>
      <c r="D25" s="11" t="s">
        <v>37</v>
      </c>
      <c r="E25" s="10">
        <v>98</v>
      </c>
      <c r="F25" s="12">
        <f t="shared" si="0"/>
        <v>9.8</v>
      </c>
      <c r="G25" s="12">
        <v>91.82</v>
      </c>
      <c r="H25" s="12">
        <f t="shared" si="1"/>
        <v>18.364</v>
      </c>
      <c r="I25" s="16">
        <v>96.9705882352941</v>
      </c>
      <c r="J25" s="12">
        <f t="shared" si="2"/>
        <v>29.0911764705882</v>
      </c>
      <c r="K25" s="12">
        <v>91</v>
      </c>
      <c r="L25" s="12">
        <f t="shared" si="3"/>
        <v>36.4</v>
      </c>
      <c r="M25" s="12">
        <f t="shared" si="4"/>
        <v>93.6551764705882</v>
      </c>
      <c r="N25" s="10"/>
      <c r="O25" s="10"/>
    </row>
    <row r="26" s="2" customFormat="1" ht="18" customHeight="1" spans="1:15">
      <c r="A26" s="6">
        <v>23</v>
      </c>
      <c r="B26" s="9" t="s">
        <v>14</v>
      </c>
      <c r="C26" s="10" t="s">
        <v>15</v>
      </c>
      <c r="D26" s="11" t="s">
        <v>38</v>
      </c>
      <c r="E26" s="10">
        <v>100</v>
      </c>
      <c r="F26" s="12">
        <f t="shared" si="0"/>
        <v>10</v>
      </c>
      <c r="G26" s="12">
        <v>90</v>
      </c>
      <c r="H26" s="12">
        <f t="shared" si="1"/>
        <v>18</v>
      </c>
      <c r="I26" s="16">
        <v>96.9411764705882</v>
      </c>
      <c r="J26" s="12">
        <f t="shared" si="2"/>
        <v>29.0823529411765</v>
      </c>
      <c r="K26" s="12">
        <v>91.25</v>
      </c>
      <c r="L26" s="12">
        <f t="shared" si="3"/>
        <v>36.5</v>
      </c>
      <c r="M26" s="12">
        <f t="shared" si="4"/>
        <v>93.5823529411765</v>
      </c>
      <c r="N26" s="10"/>
      <c r="O26" s="10"/>
    </row>
    <row r="27" s="2" customFormat="1" ht="18" customHeight="1" spans="1:15">
      <c r="A27" s="6">
        <v>24</v>
      </c>
      <c r="B27" s="9" t="s">
        <v>14</v>
      </c>
      <c r="C27" s="10" t="s">
        <v>15</v>
      </c>
      <c r="D27" s="11" t="s">
        <v>39</v>
      </c>
      <c r="E27" s="10">
        <v>100</v>
      </c>
      <c r="F27" s="12">
        <f t="shared" si="0"/>
        <v>10</v>
      </c>
      <c r="G27" s="12">
        <v>92.9</v>
      </c>
      <c r="H27" s="12">
        <f t="shared" si="1"/>
        <v>18.58</v>
      </c>
      <c r="I27" s="16">
        <v>96.4117647058823</v>
      </c>
      <c r="J27" s="12">
        <f t="shared" si="2"/>
        <v>28.9235294117647</v>
      </c>
      <c r="K27" s="12">
        <v>89.75</v>
      </c>
      <c r="L27" s="12">
        <f t="shared" si="3"/>
        <v>35.9</v>
      </c>
      <c r="M27" s="12">
        <f t="shared" si="4"/>
        <v>93.4035294117647</v>
      </c>
      <c r="N27" s="10"/>
      <c r="O27" s="10"/>
    </row>
    <row r="28" s="2" customFormat="1" ht="18" customHeight="1" spans="1:15">
      <c r="A28" s="6">
        <v>25</v>
      </c>
      <c r="B28" s="9" t="s">
        <v>14</v>
      </c>
      <c r="C28" s="10" t="s">
        <v>15</v>
      </c>
      <c r="D28" s="11" t="s">
        <v>40</v>
      </c>
      <c r="E28" s="10">
        <v>94</v>
      </c>
      <c r="F28" s="12">
        <f t="shared" si="0"/>
        <v>9.4</v>
      </c>
      <c r="G28" s="12">
        <v>88.85</v>
      </c>
      <c r="H28" s="12">
        <f t="shared" si="1"/>
        <v>17.77</v>
      </c>
      <c r="I28" s="16">
        <v>96.7941176470588</v>
      </c>
      <c r="J28" s="12">
        <f t="shared" si="2"/>
        <v>29.0382352941176</v>
      </c>
      <c r="K28" s="12">
        <v>92.75</v>
      </c>
      <c r="L28" s="12">
        <f t="shared" si="3"/>
        <v>37.1</v>
      </c>
      <c r="M28" s="12">
        <f t="shared" si="4"/>
        <v>93.3082352941176</v>
      </c>
      <c r="N28" s="10"/>
      <c r="O28" s="10"/>
    </row>
    <row r="29" s="2" customFormat="1" ht="18" customHeight="1" spans="1:15">
      <c r="A29" s="6">
        <v>26</v>
      </c>
      <c r="B29" s="9" t="s">
        <v>14</v>
      </c>
      <c r="C29" s="10" t="s">
        <v>15</v>
      </c>
      <c r="D29" s="11" t="s">
        <v>41</v>
      </c>
      <c r="E29" s="10">
        <v>100</v>
      </c>
      <c r="F29" s="12">
        <f t="shared" si="0"/>
        <v>10</v>
      </c>
      <c r="G29" s="12">
        <v>90.65</v>
      </c>
      <c r="H29" s="12">
        <f t="shared" si="1"/>
        <v>18.13</v>
      </c>
      <c r="I29" s="16">
        <v>96.3235294117647</v>
      </c>
      <c r="J29" s="12">
        <f t="shared" si="2"/>
        <v>28.8970588235294</v>
      </c>
      <c r="K29" s="12">
        <v>90</v>
      </c>
      <c r="L29" s="12">
        <f t="shared" si="3"/>
        <v>36</v>
      </c>
      <c r="M29" s="12">
        <f t="shared" si="4"/>
        <v>93.0270588235294</v>
      </c>
      <c r="N29" s="10"/>
      <c r="O29" s="10"/>
    </row>
    <row r="30" s="2" customFormat="1" ht="18" customHeight="1" spans="1:15">
      <c r="A30" s="6">
        <v>27</v>
      </c>
      <c r="B30" s="9" t="s">
        <v>14</v>
      </c>
      <c r="C30" s="10" t="s">
        <v>15</v>
      </c>
      <c r="D30" s="11" t="s">
        <v>42</v>
      </c>
      <c r="E30" s="10">
        <v>99</v>
      </c>
      <c r="F30" s="12">
        <f t="shared" si="0"/>
        <v>9.9</v>
      </c>
      <c r="G30" s="12">
        <v>91.05</v>
      </c>
      <c r="H30" s="12">
        <f t="shared" si="1"/>
        <v>18.21</v>
      </c>
      <c r="I30" s="16">
        <v>96.5588235294118</v>
      </c>
      <c r="J30" s="12">
        <f t="shared" si="2"/>
        <v>28.9676470588235</v>
      </c>
      <c r="K30" s="12">
        <v>88</v>
      </c>
      <c r="L30" s="12">
        <f t="shared" si="3"/>
        <v>35.2</v>
      </c>
      <c r="M30" s="12">
        <f t="shared" si="4"/>
        <v>92.2776470588235</v>
      </c>
      <c r="N30" s="10"/>
      <c r="O30" s="18"/>
    </row>
    <row r="31" s="2" customFormat="1" ht="18" customHeight="1" spans="1:15">
      <c r="A31" s="6">
        <v>28</v>
      </c>
      <c r="B31" s="9" t="s">
        <v>14</v>
      </c>
      <c r="C31" s="10" t="s">
        <v>15</v>
      </c>
      <c r="D31" s="11" t="s">
        <v>43</v>
      </c>
      <c r="E31" s="10">
        <v>98</v>
      </c>
      <c r="F31" s="12">
        <f t="shared" si="0"/>
        <v>9.8</v>
      </c>
      <c r="G31" s="12">
        <v>83.4</v>
      </c>
      <c r="H31" s="12">
        <f t="shared" si="1"/>
        <v>16.68</v>
      </c>
      <c r="I31" s="16">
        <v>96.1764705882353</v>
      </c>
      <c r="J31" s="12">
        <f t="shared" si="2"/>
        <v>28.8529411764706</v>
      </c>
      <c r="K31" s="12">
        <v>92</v>
      </c>
      <c r="L31" s="12">
        <f t="shared" si="3"/>
        <v>36.8</v>
      </c>
      <c r="M31" s="12">
        <f t="shared" si="4"/>
        <v>92.1329411764706</v>
      </c>
      <c r="N31" s="10"/>
      <c r="O31" s="10"/>
    </row>
    <row r="32" s="2" customFormat="1" ht="18" customHeight="1" spans="1:15">
      <c r="A32" s="6">
        <v>29</v>
      </c>
      <c r="B32" s="9" t="s">
        <v>14</v>
      </c>
      <c r="C32" s="10" t="s">
        <v>15</v>
      </c>
      <c r="D32" s="11" t="s">
        <v>44</v>
      </c>
      <c r="E32" s="10">
        <v>99</v>
      </c>
      <c r="F32" s="12">
        <f t="shared" si="0"/>
        <v>9.9</v>
      </c>
      <c r="G32" s="12">
        <v>88.65</v>
      </c>
      <c r="H32" s="12">
        <f t="shared" si="1"/>
        <v>17.73</v>
      </c>
      <c r="I32" s="16">
        <v>95.7941176470588</v>
      </c>
      <c r="J32" s="12">
        <f t="shared" si="2"/>
        <v>28.7382352941176</v>
      </c>
      <c r="K32" s="12">
        <v>87.75</v>
      </c>
      <c r="L32" s="12">
        <f t="shared" si="3"/>
        <v>35.1</v>
      </c>
      <c r="M32" s="12">
        <f t="shared" si="4"/>
        <v>91.4682352941176</v>
      </c>
      <c r="N32" s="10"/>
      <c r="O32" s="10"/>
    </row>
    <row r="33" ht="23" customHeight="1" spans="1:15">
      <c r="A33" s="14" t="s">
        <v>45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</sheetData>
  <mergeCells count="13">
    <mergeCell ref="A1:O1"/>
    <mergeCell ref="E2:F2"/>
    <mergeCell ref="G2:H2"/>
    <mergeCell ref="I2:J2"/>
    <mergeCell ref="K2:L2"/>
    <mergeCell ref="A33:O33"/>
    <mergeCell ref="A2:A3"/>
    <mergeCell ref="B2:B3"/>
    <mergeCell ref="C2:C3"/>
    <mergeCell ref="D2:D3"/>
    <mergeCell ref="M2:M3"/>
    <mergeCell ref="N2:N3"/>
    <mergeCell ref="O2:O3"/>
  </mergeCells>
  <conditionalFormatting sqref="D7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27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D2:D3">
    <cfRule type="duplicateValues" dxfId="0" priority="10"/>
  </conditionalFormatting>
  <conditionalFormatting sqref="D4:D5 D21:D22 D12:D19 D28">
    <cfRule type="duplicateValues" dxfId="0" priority="28"/>
    <cfRule type="duplicateValues" dxfId="0" priority="29"/>
    <cfRule type="duplicateValues" dxfId="0" priority="30"/>
  </conditionalFormatting>
  <conditionalFormatting sqref="D4:D6 D8:D26 D28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7"/>
  </conditionalFormatting>
  <conditionalFormatting sqref="D4:D6 D8:D32 D34:D1048576">
    <cfRule type="duplicateValues" dxfId="0" priority="11"/>
  </conditionalFormatting>
  <conditionalFormatting sqref="D6 D8">
    <cfRule type="duplicateValues" dxfId="0" priority="24"/>
    <cfRule type="duplicateValues" dxfId="0" priority="25"/>
    <cfRule type="duplicateValues" dxfId="0" priority="26"/>
  </conditionalFormatting>
  <conditionalFormatting sqref="D20 D9:D11 D24:D26">
    <cfRule type="duplicateValues" dxfId="0" priority="31"/>
    <cfRule type="duplicateValues" dxfId="0" priority="32"/>
    <cfRule type="duplicateValues" dxfId="0" priority="33"/>
  </conditionalFormatting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YXL</dc:creator>
  <cp:lastModifiedBy>Hanivy.</cp:lastModifiedBy>
  <dcterms:created xsi:type="dcterms:W3CDTF">2023-12-20T06:05:00Z</dcterms:created>
  <dcterms:modified xsi:type="dcterms:W3CDTF">2023-12-25T00:41:26Z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2BB5797C44D14598A020805AC52737EF_13</vt:lpwstr>
  </property>
  <property fmtid="{D5CDD505-2E9C-101B-9397-08002B2CF9AE}" pid="3" name="KSOProductBuildVer">
    <vt:lpwstr>2052-12.1.0.16120</vt:lpwstr>
  </property>
</Properties>
</file>